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нормы" sheetId="1" r:id="rId1"/>
    <sheet name="Лист1" sheetId="2" r:id="rId2"/>
  </sheets>
  <definedNames>
    <definedName name="_ftn1" localSheetId="0">'нормы'!#REF!</definedName>
    <definedName name="_ftnref1" localSheetId="0">'нормы'!#REF!</definedName>
    <definedName name="_xlnm.Print_Area" localSheetId="0">'нормы'!$A$1:$U$47</definedName>
  </definedNames>
  <calcPr fullCalcOnLoad="1"/>
</workbook>
</file>

<file path=xl/sharedStrings.xml><?xml version="1.0" encoding="utf-8"?>
<sst xmlns="http://schemas.openxmlformats.org/spreadsheetml/2006/main" count="135" uniqueCount="95">
  <si>
    <t>МС</t>
  </si>
  <si>
    <t>КМС</t>
  </si>
  <si>
    <t>Спортивные разряды</t>
  </si>
  <si>
    <t>Юношеские спортивные разряды</t>
  </si>
  <si>
    <t>I</t>
  </si>
  <si>
    <t>II</t>
  </si>
  <si>
    <t>III</t>
  </si>
  <si>
    <t>Единицы измерения</t>
  </si>
  <si>
    <t>МСМК</t>
  </si>
  <si>
    <t>м</t>
  </si>
  <si>
    <t>ж</t>
  </si>
  <si>
    <t>ю</t>
  </si>
  <si>
    <t>д</t>
  </si>
  <si>
    <t>№ п/п</t>
  </si>
  <si>
    <t>1</t>
  </si>
  <si>
    <t>2</t>
  </si>
  <si>
    <t>кг.</t>
  </si>
  <si>
    <t>120,0</t>
  </si>
  <si>
    <t>3</t>
  </si>
  <si>
    <t>4</t>
  </si>
  <si>
    <t>5</t>
  </si>
  <si>
    <t>6</t>
  </si>
  <si>
    <t>7</t>
  </si>
  <si>
    <t>8</t>
  </si>
  <si>
    <t>9</t>
  </si>
  <si>
    <t>34 кг (двоеборье)</t>
  </si>
  <si>
    <t>36 кг (двоеборье)</t>
  </si>
  <si>
    <t>38 кг (двоеборье)</t>
  </si>
  <si>
    <t>42 кг (двоеборье)</t>
  </si>
  <si>
    <t>44 кг (двоеборье)</t>
  </si>
  <si>
    <t>46 кг (двоеборье)</t>
  </si>
  <si>
    <t>48 кг (двоеборье)</t>
  </si>
  <si>
    <t>50 кг (двоеборье)</t>
  </si>
  <si>
    <t>53 кг (двоеборье)</t>
  </si>
  <si>
    <t>кг</t>
  </si>
  <si>
    <t>56 кг (двоеборье)</t>
  </si>
  <si>
    <t>58 кг (двоеборье)</t>
  </si>
  <si>
    <t>62 кг (двоеборье)</t>
  </si>
  <si>
    <t>63 кг (двоеборье)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</si>
  <si>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</si>
  <si>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</si>
  <si>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</si>
  <si>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</si>
  <si>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</si>
  <si>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</si>
  <si>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</si>
  <si>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</si>
  <si>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</si>
  <si>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</si>
  <si>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</si>
  <si>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69 кг (двоеборье)</t>
  </si>
  <si>
    <t>75 кг (двоеборье)</t>
  </si>
  <si>
    <t>75+ кг (двоеборье)</t>
  </si>
  <si>
    <t>77 кг (двоеборье)</t>
  </si>
  <si>
    <t>22</t>
  </si>
  <si>
    <t>23</t>
  </si>
  <si>
    <t>24</t>
  </si>
  <si>
    <t>85 кг (двоеборье)</t>
  </si>
  <si>
    <t>94 кг (двоеборье)</t>
  </si>
  <si>
    <t>105 кг (двоеборье)</t>
  </si>
  <si>
    <t>40 кг (двоеборье)</t>
  </si>
  <si>
    <t>94+ кг (двоеборье)</t>
  </si>
  <si>
    <r>
      <t>Спортивная дисциплина</t>
    </r>
    <r>
      <rPr>
        <vertAlign val="superscript"/>
        <sz val="12"/>
        <rFont val="Times New Roman"/>
        <family val="1"/>
      </rPr>
      <t>1</t>
    </r>
  </si>
  <si>
    <t>Нормы и условия их выполнения для присвоения спортивных званий и спортивных разрядов.</t>
  </si>
  <si>
    <t>Сокращения, используемые в настоящих нормах и условиях их выполнения по виду спорта «тяжелая атлетика»:</t>
  </si>
  <si>
    <t>Нормы и условия их выполнения по виду спорта «тяжелая атлетика»</t>
  </si>
  <si>
    <t>МСМК - спортивное звание мастер спорта России международного класса;</t>
  </si>
  <si>
    <t>МС - спортивное звание мастер спорта России;</t>
  </si>
  <si>
    <t>КМС - спортивный разряд кандидат в мастера спорта;</t>
  </si>
  <si>
    <t>д - девушки.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</si>
  <si>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</si>
  <si>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м - мужчины;</t>
  </si>
  <si>
    <t>ж - женщины;</t>
  </si>
  <si>
    <t>ю - юноши;</t>
  </si>
  <si>
    <t>Иные условия</t>
  </si>
  <si>
    <t>к приказу Минспорта России</t>
  </si>
  <si>
    <t xml:space="preserve">1. МСМК присваивается: </t>
  </si>
  <si>
    <t>III - третий;</t>
  </si>
  <si>
    <t>II - второй;</t>
  </si>
  <si>
    <t>I - первый;</t>
  </si>
  <si>
    <t>105+ кг (двоеборье)</t>
  </si>
  <si>
    <t>4. КМС присваивается за выполнение нормы  на спортивных соревнованиях, имеющих статус не ниже официальных спортивных соревнований субъекта Российской Федерации.</t>
  </si>
  <si>
    <r>
      <rPr>
        <vertAlign val="superscript"/>
        <sz val="16"/>
        <rFont val="Times New Roman Cyr"/>
        <family val="0"/>
      </rPr>
      <t>1</t>
    </r>
    <r>
      <rPr>
        <sz val="16"/>
        <rFont val="Times New Roman Cyr"/>
        <family val="0"/>
      </rPr>
      <t>Включая спортивные дисциплины, в наименованиях которых содержатся указанные слова.</t>
    </r>
  </si>
  <si>
    <t>90</t>
  </si>
  <si>
    <t>90 кг (двоеборье)</t>
  </si>
  <si>
    <t>90+ кг (двоеборье)</t>
  </si>
  <si>
    <t xml:space="preserve">МСМК присваивается с 15 лет, МС - с  14 лет, </t>
  </si>
  <si>
    <t>КМС - c 13 лет, I, II, III спортивные разряды - c 12 лет, юношеские спортивные разряды - с 10 лет до 18 лет включительно</t>
  </si>
  <si>
    <t>1.1. При выполнении нормы на спортивных соревнованиях имеющих статус не ниже международных спортивных соревнований, включенных в ЕКП, а также чемпинат и Кубок России.</t>
  </si>
  <si>
    <t>2. МСМК и МС присваиваются если судейство осуществляли не менее 3-х спортивных судей всероссийской или международной категории.</t>
  </si>
  <si>
    <t xml:space="preserve">3. МС присваивается за выполнение нормы на спортивных соревнованиях, имеющих статус не ниже всероссийских соревнований, включенных в ЕКП, чемпионата или первенства федерального округа, зональных отборочных соревнованиях, чемпионатах или первенствах г. Москвы, г. Санкт-Петербурга. </t>
  </si>
  <si>
    <t>Приложение № _____</t>
  </si>
  <si>
    <t>от «______»_________    г. №_____</t>
  </si>
  <si>
    <t>25</t>
  </si>
  <si>
    <t>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</si>
</sst>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4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2"/>
      <name val="Times New Roman Cyr"/>
      <family val="0"/>
    </font>
    <font>
      <sz val="2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6"/>
      <name val="Times New Roman Cyr"/>
      <family val="0"/>
    </font>
    <font>
      <sz val="18"/>
      <name val="Times New Roman Cyr"/>
      <family val="0"/>
    </font>
    <font>
      <b/>
      <sz val="18"/>
      <name val="Times New Roman Cyr"/>
      <family val="0"/>
    </font>
    <font>
      <vertAlign val="superscript"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vertAlign val="superscript"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9" fontId="7" fillId="0" borderId="18" xfId="0" applyNumberFormat="1" applyFont="1" applyBorder="1" applyAlignment="1">
      <alignment horizontal="justify" vertical="center" wrapText="1"/>
    </xf>
    <xf numFmtId="49" fontId="7" fillId="0" borderId="0" xfId="0" applyNumberFormat="1" applyFont="1" applyBorder="1" applyAlignment="1">
      <alignment horizontal="justify" vertical="center" wrapText="1"/>
    </xf>
    <xf numFmtId="49" fontId="7" fillId="0" borderId="19" xfId="0" applyNumberFormat="1" applyFont="1" applyBorder="1" applyAlignment="1">
      <alignment horizontal="justify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right" wrapText="1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workbookViewId="0" topLeftCell="A38">
      <selection activeCell="W42" sqref="W42"/>
    </sheetView>
  </sheetViews>
  <sheetFormatPr defaultColWidth="8.83203125" defaultRowHeight="18"/>
  <cols>
    <col min="1" max="1" width="3.66015625" style="26" customWidth="1"/>
    <col min="2" max="2" width="16.66015625" style="26" customWidth="1"/>
    <col min="3" max="3" width="8.83203125" style="26" customWidth="1"/>
    <col min="4" max="19" width="5.91015625" style="26" customWidth="1"/>
    <col min="20" max="20" width="7.08203125" style="38" customWidth="1"/>
    <col min="21" max="21" width="7.16015625" style="38" customWidth="1"/>
    <col min="22" max="16384" width="8.83203125" style="26" customWidth="1"/>
  </cols>
  <sheetData>
    <row r="1" spans="14:21" ht="22.5">
      <c r="N1" s="68" t="s">
        <v>91</v>
      </c>
      <c r="O1" s="69"/>
      <c r="P1" s="69"/>
      <c r="Q1" s="69"/>
      <c r="R1" s="69"/>
      <c r="S1" s="69"/>
      <c r="T1" s="69"/>
      <c r="U1" s="69"/>
    </row>
    <row r="2" spans="14:21" ht="22.5">
      <c r="N2" s="68" t="s">
        <v>75</v>
      </c>
      <c r="O2" s="69"/>
      <c r="P2" s="69"/>
      <c r="Q2" s="69"/>
      <c r="R2" s="69"/>
      <c r="S2" s="69"/>
      <c r="T2" s="69"/>
      <c r="U2" s="69"/>
    </row>
    <row r="3" spans="14:21" ht="22.5">
      <c r="N3" s="70" t="s">
        <v>92</v>
      </c>
      <c r="O3" s="71"/>
      <c r="P3" s="71"/>
      <c r="Q3" s="71"/>
      <c r="R3" s="71"/>
      <c r="S3" s="71"/>
      <c r="T3" s="71"/>
      <c r="U3" s="71"/>
    </row>
    <row r="4" spans="14:21" ht="19.5" customHeight="1">
      <c r="N4" s="14"/>
      <c r="O4" s="15"/>
      <c r="P4" s="15"/>
      <c r="Q4" s="15"/>
      <c r="R4" s="15"/>
      <c r="S4" s="15"/>
      <c r="T4" s="27"/>
      <c r="U4" s="27"/>
    </row>
    <row r="5" spans="1:21" ht="33" customHeight="1">
      <c r="A5" s="72" t="s">
        <v>65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1" ht="14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22.5" customHeight="1">
      <c r="A7" s="63" t="s">
        <v>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1.2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8"/>
      <c r="U8" s="28"/>
    </row>
    <row r="9" spans="1:21" s="3" customFormat="1" ht="19.5" customHeight="1">
      <c r="A9" s="73" t="s">
        <v>86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s="3" customFormat="1" ht="21.75" customHeight="1">
      <c r="A10" s="80" t="s">
        <v>87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26.25" customHeight="1">
      <c r="A11" s="66" t="s">
        <v>13</v>
      </c>
      <c r="B11" s="66" t="s">
        <v>62</v>
      </c>
      <c r="C11" s="66" t="s">
        <v>7</v>
      </c>
      <c r="D11" s="48" t="s">
        <v>8</v>
      </c>
      <c r="E11" s="49"/>
      <c r="F11" s="48" t="s">
        <v>0</v>
      </c>
      <c r="G11" s="49"/>
      <c r="H11" s="48" t="s">
        <v>1</v>
      </c>
      <c r="I11" s="49"/>
      <c r="J11" s="85" t="s">
        <v>2</v>
      </c>
      <c r="K11" s="86"/>
      <c r="L11" s="86"/>
      <c r="M11" s="86"/>
      <c r="N11" s="86"/>
      <c r="O11" s="87"/>
      <c r="P11" s="89" t="s">
        <v>3</v>
      </c>
      <c r="Q11" s="89"/>
      <c r="R11" s="89"/>
      <c r="S11" s="89"/>
      <c r="T11" s="89"/>
      <c r="U11" s="89"/>
    </row>
    <row r="12" spans="1:21" ht="22.5" customHeight="1">
      <c r="A12" s="67"/>
      <c r="B12" s="88"/>
      <c r="C12" s="67"/>
      <c r="D12" s="50"/>
      <c r="E12" s="51"/>
      <c r="F12" s="50"/>
      <c r="G12" s="51"/>
      <c r="H12" s="50"/>
      <c r="I12" s="51"/>
      <c r="J12" s="66" t="s">
        <v>4</v>
      </c>
      <c r="K12" s="66"/>
      <c r="L12" s="66" t="s">
        <v>5</v>
      </c>
      <c r="M12" s="66"/>
      <c r="N12" s="66" t="s">
        <v>6</v>
      </c>
      <c r="O12" s="66"/>
      <c r="P12" s="66" t="s">
        <v>4</v>
      </c>
      <c r="Q12" s="66"/>
      <c r="R12" s="66" t="s">
        <v>5</v>
      </c>
      <c r="S12" s="66"/>
      <c r="T12" s="65" t="s">
        <v>6</v>
      </c>
      <c r="U12" s="65"/>
    </row>
    <row r="13" spans="1:21" ht="26.25" customHeight="1">
      <c r="A13" s="67"/>
      <c r="B13" s="88"/>
      <c r="C13" s="67"/>
      <c r="D13" s="6" t="s">
        <v>9</v>
      </c>
      <c r="E13" s="6" t="s">
        <v>10</v>
      </c>
      <c r="F13" s="6" t="s">
        <v>9</v>
      </c>
      <c r="G13" s="6" t="s">
        <v>10</v>
      </c>
      <c r="H13" s="6" t="s">
        <v>9</v>
      </c>
      <c r="I13" s="6" t="s">
        <v>10</v>
      </c>
      <c r="J13" s="6" t="s">
        <v>9</v>
      </c>
      <c r="K13" s="6" t="s">
        <v>10</v>
      </c>
      <c r="L13" s="6" t="s">
        <v>9</v>
      </c>
      <c r="M13" s="6" t="s">
        <v>10</v>
      </c>
      <c r="N13" s="6" t="s">
        <v>9</v>
      </c>
      <c r="O13" s="6" t="s">
        <v>10</v>
      </c>
      <c r="P13" s="6" t="s">
        <v>11</v>
      </c>
      <c r="Q13" s="6" t="s">
        <v>12</v>
      </c>
      <c r="R13" s="6" t="s">
        <v>11</v>
      </c>
      <c r="S13" s="6" t="s">
        <v>12</v>
      </c>
      <c r="T13" s="16" t="s">
        <v>11</v>
      </c>
      <c r="U13" s="16" t="s">
        <v>12</v>
      </c>
    </row>
    <row r="14" spans="1:21" ht="11.2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19</v>
      </c>
      <c r="T14" s="29">
        <v>20</v>
      </c>
      <c r="U14" s="29">
        <v>21</v>
      </c>
    </row>
    <row r="15" spans="1:21" ht="17.25" customHeight="1">
      <c r="A15" s="10" t="s">
        <v>14</v>
      </c>
      <c r="B15" s="7" t="s">
        <v>25</v>
      </c>
      <c r="C15" s="8" t="s">
        <v>34</v>
      </c>
      <c r="D15" s="17"/>
      <c r="E15" s="17"/>
      <c r="F15" s="17"/>
      <c r="G15" s="17"/>
      <c r="H15" s="30">
        <v>90</v>
      </c>
      <c r="I15" s="30">
        <v>80</v>
      </c>
      <c r="J15" s="31">
        <f>L15+6</f>
        <v>82</v>
      </c>
      <c r="K15" s="31">
        <f>6+M15</f>
        <v>72</v>
      </c>
      <c r="L15" s="31">
        <f>N15+6</f>
        <v>76</v>
      </c>
      <c r="M15" s="31">
        <f>6+O15</f>
        <v>66</v>
      </c>
      <c r="N15" s="31">
        <f>P15+6</f>
        <v>70</v>
      </c>
      <c r="O15" s="31">
        <f>6+Q15</f>
        <v>60</v>
      </c>
      <c r="P15" s="31">
        <f>R15+6</f>
        <v>64</v>
      </c>
      <c r="Q15" s="31">
        <f>6+S15</f>
        <v>54</v>
      </c>
      <c r="R15" s="31">
        <f>T15+6</f>
        <v>58</v>
      </c>
      <c r="S15" s="31">
        <f>6+U15</f>
        <v>48</v>
      </c>
      <c r="T15" s="31">
        <v>52</v>
      </c>
      <c r="U15" s="31">
        <v>42</v>
      </c>
    </row>
    <row r="16" spans="1:22" ht="21.75" customHeight="1">
      <c r="A16" s="10" t="s">
        <v>15</v>
      </c>
      <c r="B16" s="32" t="s">
        <v>26</v>
      </c>
      <c r="C16" s="4" t="s">
        <v>34</v>
      </c>
      <c r="D16" s="18"/>
      <c r="E16" s="18"/>
      <c r="F16" s="18"/>
      <c r="G16" s="18"/>
      <c r="H16" s="33"/>
      <c r="I16" s="34">
        <v>85</v>
      </c>
      <c r="J16" s="33"/>
      <c r="K16" s="35">
        <f>M16+6</f>
        <v>77</v>
      </c>
      <c r="L16" s="33"/>
      <c r="M16" s="35">
        <f>O16+6</f>
        <v>71</v>
      </c>
      <c r="N16" s="33"/>
      <c r="O16" s="35">
        <f>Q16+7</f>
        <v>65</v>
      </c>
      <c r="P16" s="33"/>
      <c r="Q16" s="35">
        <f>S16+7</f>
        <v>58</v>
      </c>
      <c r="R16" s="33"/>
      <c r="S16" s="35">
        <f>U16+7</f>
        <v>51</v>
      </c>
      <c r="T16" s="33"/>
      <c r="U16" s="35">
        <f>U15+2</f>
        <v>44</v>
      </c>
      <c r="V16" s="36"/>
    </row>
    <row r="17" spans="1:23" ht="18">
      <c r="A17" s="10" t="s">
        <v>18</v>
      </c>
      <c r="B17" s="32" t="s">
        <v>27</v>
      </c>
      <c r="C17" s="4" t="s">
        <v>34</v>
      </c>
      <c r="D17" s="18"/>
      <c r="E17" s="18"/>
      <c r="F17" s="18"/>
      <c r="G17" s="18"/>
      <c r="H17" s="37">
        <v>105</v>
      </c>
      <c r="I17" s="18"/>
      <c r="J17" s="20">
        <f>L17+8</f>
        <v>96</v>
      </c>
      <c r="K17" s="18"/>
      <c r="L17" s="20">
        <f>N17+8</f>
        <v>88</v>
      </c>
      <c r="M17" s="18"/>
      <c r="N17" s="20">
        <f>P17+8</f>
        <v>80</v>
      </c>
      <c r="O17" s="18"/>
      <c r="P17" s="20">
        <f>R17+8</f>
        <v>72</v>
      </c>
      <c r="Q17" s="18"/>
      <c r="R17" s="20">
        <f>T17+8</f>
        <v>64</v>
      </c>
      <c r="S17" s="18"/>
      <c r="T17" s="20">
        <f>T15+4</f>
        <v>56</v>
      </c>
      <c r="U17" s="18"/>
      <c r="W17" s="38"/>
    </row>
    <row r="18" spans="1:22" ht="27" customHeight="1">
      <c r="A18" s="10" t="s">
        <v>19</v>
      </c>
      <c r="B18" s="32" t="s">
        <v>60</v>
      </c>
      <c r="C18" s="4" t="s">
        <v>34</v>
      </c>
      <c r="D18" s="18"/>
      <c r="E18" s="18"/>
      <c r="F18" s="18"/>
      <c r="G18" s="18"/>
      <c r="H18" s="18"/>
      <c r="I18" s="19" t="s">
        <v>83</v>
      </c>
      <c r="J18" s="18"/>
      <c r="K18" s="35">
        <f>M18+7</f>
        <v>83</v>
      </c>
      <c r="L18" s="33"/>
      <c r="M18" s="35">
        <f>O18+7</f>
        <v>76</v>
      </c>
      <c r="N18" s="33"/>
      <c r="O18" s="35">
        <f>Q18+7</f>
        <v>69</v>
      </c>
      <c r="P18" s="33"/>
      <c r="Q18" s="35">
        <f>S18+7</f>
        <v>62</v>
      </c>
      <c r="R18" s="33"/>
      <c r="S18" s="35">
        <f>U18+7</f>
        <v>55</v>
      </c>
      <c r="T18" s="33"/>
      <c r="U18" s="35">
        <f>U16+4</f>
        <v>48</v>
      </c>
      <c r="V18" s="38"/>
    </row>
    <row r="19" spans="1:21" ht="18.75" customHeight="1">
      <c r="A19" s="10" t="s">
        <v>20</v>
      </c>
      <c r="B19" s="32" t="s">
        <v>28</v>
      </c>
      <c r="C19" s="4" t="s">
        <v>34</v>
      </c>
      <c r="D19" s="18"/>
      <c r="E19" s="18"/>
      <c r="F19" s="18"/>
      <c r="G19" s="18"/>
      <c r="H19" s="37">
        <v>120</v>
      </c>
      <c r="I19" s="18"/>
      <c r="J19" s="20">
        <f>L19+10</f>
        <v>110</v>
      </c>
      <c r="K19" s="18"/>
      <c r="L19" s="20">
        <f>N19+10</f>
        <v>100</v>
      </c>
      <c r="M19" s="18"/>
      <c r="N19" s="20">
        <f>P19+10</f>
        <v>90</v>
      </c>
      <c r="O19" s="18"/>
      <c r="P19" s="20">
        <f>R19+10</f>
        <v>80</v>
      </c>
      <c r="Q19" s="18"/>
      <c r="R19" s="20">
        <f>T19+10</f>
        <v>70</v>
      </c>
      <c r="S19" s="18"/>
      <c r="T19" s="20">
        <f>T17+4</f>
        <v>60</v>
      </c>
      <c r="U19" s="18"/>
    </row>
    <row r="20" spans="1:21" ht="18.75" customHeight="1">
      <c r="A20" s="10" t="s">
        <v>21</v>
      </c>
      <c r="B20" s="32" t="s">
        <v>29</v>
      </c>
      <c r="C20" s="4" t="s">
        <v>34</v>
      </c>
      <c r="D20" s="18"/>
      <c r="E20" s="18"/>
      <c r="F20" s="18"/>
      <c r="G20" s="35" t="s">
        <v>17</v>
      </c>
      <c r="H20" s="33"/>
      <c r="I20" s="35">
        <v>100</v>
      </c>
      <c r="J20" s="33"/>
      <c r="K20" s="35">
        <f>M20+8</f>
        <v>92</v>
      </c>
      <c r="L20" s="33"/>
      <c r="M20" s="35">
        <f>O20+8</f>
        <v>84</v>
      </c>
      <c r="N20" s="33"/>
      <c r="O20" s="35">
        <f>Q20+8</f>
        <v>76</v>
      </c>
      <c r="P20" s="33"/>
      <c r="Q20" s="35">
        <f>S20+8</f>
        <v>68</v>
      </c>
      <c r="R20" s="33"/>
      <c r="S20" s="35">
        <f>U20+8</f>
        <v>60</v>
      </c>
      <c r="T20" s="33"/>
      <c r="U20" s="35">
        <f>U18+4</f>
        <v>52</v>
      </c>
    </row>
    <row r="21" spans="1:21" ht="18.75" customHeight="1">
      <c r="A21" s="10" t="s">
        <v>22</v>
      </c>
      <c r="B21" s="32" t="s">
        <v>30</v>
      </c>
      <c r="C21" s="4" t="s">
        <v>34</v>
      </c>
      <c r="D21" s="18"/>
      <c r="E21" s="18"/>
      <c r="F21" s="18"/>
      <c r="G21" s="18"/>
      <c r="H21" s="19">
        <v>130</v>
      </c>
      <c r="I21" s="18"/>
      <c r="J21" s="20">
        <f>L21+11</f>
        <v>119</v>
      </c>
      <c r="K21" s="18"/>
      <c r="L21" s="20">
        <f>N21+11</f>
        <v>108</v>
      </c>
      <c r="M21" s="18"/>
      <c r="N21" s="20">
        <f>P21+11</f>
        <v>97</v>
      </c>
      <c r="O21" s="18"/>
      <c r="P21" s="20">
        <f>R21+11</f>
        <v>86</v>
      </c>
      <c r="Q21" s="18"/>
      <c r="R21" s="20">
        <f>T21+11</f>
        <v>75</v>
      </c>
      <c r="S21" s="18"/>
      <c r="T21" s="20">
        <f>T19+4</f>
        <v>64</v>
      </c>
      <c r="U21" s="18"/>
    </row>
    <row r="22" spans="1:21" ht="18.75" customHeight="1">
      <c r="A22" s="10" t="s">
        <v>23</v>
      </c>
      <c r="B22" s="32" t="s">
        <v>31</v>
      </c>
      <c r="C22" s="4" t="s">
        <v>34</v>
      </c>
      <c r="D22" s="18"/>
      <c r="E22" s="19">
        <v>165</v>
      </c>
      <c r="F22" s="18"/>
      <c r="G22" s="19">
        <v>130</v>
      </c>
      <c r="H22" s="33"/>
      <c r="I22" s="35">
        <v>105</v>
      </c>
      <c r="J22" s="33"/>
      <c r="K22" s="35">
        <f>M22+8</f>
        <v>96</v>
      </c>
      <c r="L22" s="33"/>
      <c r="M22" s="35">
        <f>O22+8</f>
        <v>88</v>
      </c>
      <c r="N22" s="33"/>
      <c r="O22" s="35">
        <f>Q22+8</f>
        <v>80</v>
      </c>
      <c r="P22" s="33"/>
      <c r="Q22" s="35">
        <f>S22+8</f>
        <v>72</v>
      </c>
      <c r="R22" s="33"/>
      <c r="S22" s="35">
        <f>U22+8</f>
        <v>64</v>
      </c>
      <c r="T22" s="33"/>
      <c r="U22" s="35">
        <f>U20+4</f>
        <v>56</v>
      </c>
    </row>
    <row r="23" spans="1:21" ht="24" customHeight="1">
      <c r="A23" s="10" t="s">
        <v>24</v>
      </c>
      <c r="B23" s="32" t="s">
        <v>32</v>
      </c>
      <c r="C23" s="4" t="s">
        <v>34</v>
      </c>
      <c r="D23" s="39"/>
      <c r="E23" s="18"/>
      <c r="F23" s="19">
        <v>180</v>
      </c>
      <c r="G23" s="18"/>
      <c r="H23" s="20">
        <v>150</v>
      </c>
      <c r="I23" s="18"/>
      <c r="J23" s="20">
        <f>L23+13</f>
        <v>137</v>
      </c>
      <c r="K23" s="18"/>
      <c r="L23" s="20">
        <f>N23+14</f>
        <v>124</v>
      </c>
      <c r="M23" s="18"/>
      <c r="N23" s="20">
        <f>P23+14</f>
        <v>110</v>
      </c>
      <c r="O23" s="18"/>
      <c r="P23" s="20">
        <f>R23+14</f>
        <v>96</v>
      </c>
      <c r="Q23" s="18"/>
      <c r="R23" s="20">
        <f>T23+14</f>
        <v>82</v>
      </c>
      <c r="S23" s="18"/>
      <c r="T23" s="20">
        <f>T21+4</f>
        <v>68</v>
      </c>
      <c r="U23" s="18"/>
    </row>
    <row r="24" spans="1:21" ht="25.5" customHeight="1">
      <c r="A24" s="10" t="s">
        <v>39</v>
      </c>
      <c r="B24" s="32" t="s">
        <v>33</v>
      </c>
      <c r="C24" s="4" t="s">
        <v>34</v>
      </c>
      <c r="D24" s="18"/>
      <c r="E24" s="19">
        <v>180</v>
      </c>
      <c r="F24" s="18"/>
      <c r="G24" s="19">
        <v>140</v>
      </c>
      <c r="H24" s="33"/>
      <c r="I24" s="35">
        <v>115</v>
      </c>
      <c r="J24" s="33"/>
      <c r="K24" s="35">
        <f>M24+9</f>
        <v>106</v>
      </c>
      <c r="L24" s="33"/>
      <c r="M24" s="35">
        <f>O24+9</f>
        <v>97</v>
      </c>
      <c r="N24" s="33"/>
      <c r="O24" s="35">
        <f>Q24+9</f>
        <v>88</v>
      </c>
      <c r="P24" s="33"/>
      <c r="Q24" s="35">
        <f>S24+9</f>
        <v>79</v>
      </c>
      <c r="R24" s="33"/>
      <c r="S24" s="35">
        <f>U24+9</f>
        <v>70</v>
      </c>
      <c r="T24" s="33"/>
      <c r="U24" s="35">
        <f>U22+5</f>
        <v>61</v>
      </c>
    </row>
    <row r="25" spans="1:21" ht="24" customHeight="1">
      <c r="A25" s="10" t="s">
        <v>40</v>
      </c>
      <c r="B25" s="32" t="s">
        <v>35</v>
      </c>
      <c r="C25" s="4" t="s">
        <v>34</v>
      </c>
      <c r="D25" s="19">
        <v>255</v>
      </c>
      <c r="E25" s="18"/>
      <c r="F25" s="19">
        <v>205</v>
      </c>
      <c r="G25" s="18"/>
      <c r="H25" s="20">
        <v>170</v>
      </c>
      <c r="I25" s="18"/>
      <c r="J25" s="20">
        <f>L25+16</f>
        <v>154</v>
      </c>
      <c r="K25" s="18"/>
      <c r="L25" s="20">
        <f>N25+16</f>
        <v>138</v>
      </c>
      <c r="M25" s="18"/>
      <c r="N25" s="20">
        <f>P25+16</f>
        <v>122</v>
      </c>
      <c r="O25" s="18"/>
      <c r="P25" s="20">
        <f>R25+16</f>
        <v>106</v>
      </c>
      <c r="Q25" s="18"/>
      <c r="R25" s="20">
        <f>T25+16</f>
        <v>90</v>
      </c>
      <c r="S25" s="18"/>
      <c r="T25" s="20">
        <f>T23+6</f>
        <v>74</v>
      </c>
      <c r="U25" s="18"/>
    </row>
    <row r="26" spans="1:21" ht="24.75" customHeight="1">
      <c r="A26" s="10" t="s">
        <v>41</v>
      </c>
      <c r="B26" s="32" t="s">
        <v>36</v>
      </c>
      <c r="C26" s="4" t="s">
        <v>34</v>
      </c>
      <c r="D26" s="18"/>
      <c r="E26" s="19">
        <v>190</v>
      </c>
      <c r="F26" s="18"/>
      <c r="G26" s="19">
        <v>150</v>
      </c>
      <c r="H26" s="33"/>
      <c r="I26" s="35">
        <v>125</v>
      </c>
      <c r="J26" s="33"/>
      <c r="K26" s="35">
        <v>115</v>
      </c>
      <c r="L26" s="33"/>
      <c r="M26" s="35">
        <v>105</v>
      </c>
      <c r="N26" s="33"/>
      <c r="O26" s="35">
        <f>Q26+10</f>
        <v>96</v>
      </c>
      <c r="P26" s="33"/>
      <c r="Q26" s="35">
        <f>S26+10</f>
        <v>86</v>
      </c>
      <c r="R26" s="33"/>
      <c r="S26" s="35">
        <f>U26+10</f>
        <v>76</v>
      </c>
      <c r="T26" s="33"/>
      <c r="U26" s="35">
        <f>U24+5</f>
        <v>66</v>
      </c>
    </row>
    <row r="27" spans="1:21" ht="24.75" customHeight="1">
      <c r="A27" s="10" t="s">
        <v>42</v>
      </c>
      <c r="B27" s="32" t="s">
        <v>37</v>
      </c>
      <c r="C27" s="4" t="s">
        <v>34</v>
      </c>
      <c r="D27" s="19">
        <v>285</v>
      </c>
      <c r="E27" s="18"/>
      <c r="F27" s="19">
        <v>230</v>
      </c>
      <c r="G27" s="18"/>
      <c r="H27" s="20">
        <v>190</v>
      </c>
      <c r="I27" s="18"/>
      <c r="J27" s="20">
        <f>L27+18</f>
        <v>170</v>
      </c>
      <c r="K27" s="18"/>
      <c r="L27" s="20">
        <f>N27+18</f>
        <v>152</v>
      </c>
      <c r="M27" s="18"/>
      <c r="N27" s="20">
        <f>P27+18</f>
        <v>134</v>
      </c>
      <c r="O27" s="18"/>
      <c r="P27" s="20">
        <f>R27+18</f>
        <v>116</v>
      </c>
      <c r="Q27" s="18"/>
      <c r="R27" s="20">
        <f>T27+18</f>
        <v>98</v>
      </c>
      <c r="S27" s="18"/>
      <c r="T27" s="20">
        <f>T25+6</f>
        <v>80</v>
      </c>
      <c r="U27" s="18"/>
    </row>
    <row r="28" spans="1:21" ht="24" customHeight="1">
      <c r="A28" s="10" t="s">
        <v>43</v>
      </c>
      <c r="B28" s="32" t="s">
        <v>38</v>
      </c>
      <c r="C28" s="4" t="s">
        <v>34</v>
      </c>
      <c r="D28" s="18"/>
      <c r="E28" s="40">
        <v>205</v>
      </c>
      <c r="F28" s="18"/>
      <c r="G28" s="19">
        <v>160</v>
      </c>
      <c r="H28" s="33"/>
      <c r="I28" s="35">
        <v>135</v>
      </c>
      <c r="J28" s="33"/>
      <c r="K28" s="35">
        <v>125</v>
      </c>
      <c r="L28" s="33"/>
      <c r="M28" s="35">
        <f>O28+11</f>
        <v>115</v>
      </c>
      <c r="N28" s="33"/>
      <c r="O28" s="35">
        <f>Q28+11</f>
        <v>104</v>
      </c>
      <c r="P28" s="33"/>
      <c r="Q28" s="35">
        <f>S28+11</f>
        <v>93</v>
      </c>
      <c r="R28" s="33"/>
      <c r="S28" s="35">
        <f>U28+11</f>
        <v>82</v>
      </c>
      <c r="T28" s="33"/>
      <c r="U28" s="35">
        <f>U26+5</f>
        <v>71</v>
      </c>
    </row>
    <row r="29" spans="1:21" ht="23.25" customHeight="1">
      <c r="A29" s="10" t="s">
        <v>44</v>
      </c>
      <c r="B29" s="32" t="s">
        <v>50</v>
      </c>
      <c r="C29" s="32" t="s">
        <v>34</v>
      </c>
      <c r="D29" s="19">
        <v>315</v>
      </c>
      <c r="E29" s="19">
        <v>215</v>
      </c>
      <c r="F29" s="19">
        <v>255</v>
      </c>
      <c r="G29" s="19">
        <v>170</v>
      </c>
      <c r="H29" s="19">
        <v>205</v>
      </c>
      <c r="I29" s="35">
        <v>145</v>
      </c>
      <c r="J29" s="19">
        <f>L29+20</f>
        <v>185</v>
      </c>
      <c r="K29" s="35">
        <v>135</v>
      </c>
      <c r="L29" s="19">
        <f>N29+20</f>
        <v>165</v>
      </c>
      <c r="M29" s="35">
        <f>O29+12</f>
        <v>125</v>
      </c>
      <c r="N29" s="19">
        <f>P29+20</f>
        <v>145</v>
      </c>
      <c r="O29" s="35">
        <f>Q29+12</f>
        <v>113</v>
      </c>
      <c r="P29" s="19">
        <f>R29+19</f>
        <v>125</v>
      </c>
      <c r="Q29" s="35">
        <f>S29+12</f>
        <v>101</v>
      </c>
      <c r="R29" s="19">
        <f>T29+19</f>
        <v>106</v>
      </c>
      <c r="S29" s="35">
        <f>U29+12</f>
        <v>89</v>
      </c>
      <c r="T29" s="19">
        <f>T27+7</f>
        <v>87</v>
      </c>
      <c r="U29" s="35">
        <f>U28+6</f>
        <v>77</v>
      </c>
    </row>
    <row r="30" spans="1:21" ht="24.75" customHeight="1">
      <c r="A30" s="10" t="s">
        <v>45</v>
      </c>
      <c r="B30" s="5" t="s">
        <v>51</v>
      </c>
      <c r="C30" s="4" t="s">
        <v>34</v>
      </c>
      <c r="D30" s="18"/>
      <c r="E30" s="40">
        <v>225</v>
      </c>
      <c r="F30" s="18"/>
      <c r="G30" s="19">
        <v>180</v>
      </c>
      <c r="H30" s="33"/>
      <c r="I30" s="35">
        <v>150</v>
      </c>
      <c r="J30" s="33"/>
      <c r="K30" s="34">
        <f>M30+11</f>
        <v>138</v>
      </c>
      <c r="L30" s="33"/>
      <c r="M30" s="34">
        <f>O30+11</f>
        <v>127</v>
      </c>
      <c r="N30" s="33"/>
      <c r="O30" s="34">
        <f>Q30+11</f>
        <v>116</v>
      </c>
      <c r="P30" s="33"/>
      <c r="Q30" s="34">
        <f>S30+11</f>
        <v>105</v>
      </c>
      <c r="R30" s="33"/>
      <c r="S30" s="34">
        <f>U30+11</f>
        <v>94</v>
      </c>
      <c r="T30" s="33"/>
      <c r="U30" s="34">
        <f>U29+6</f>
        <v>83</v>
      </c>
    </row>
    <row r="31" spans="1:21" ht="22.5" customHeight="1">
      <c r="A31" s="10" t="s">
        <v>46</v>
      </c>
      <c r="B31" s="32" t="s">
        <v>52</v>
      </c>
      <c r="C31" s="4" t="s">
        <v>34</v>
      </c>
      <c r="D31" s="33"/>
      <c r="E31" s="47"/>
      <c r="F31" s="33"/>
      <c r="G31" s="42">
        <v>185</v>
      </c>
      <c r="H31" s="33"/>
      <c r="I31" s="42">
        <v>155</v>
      </c>
      <c r="J31" s="33"/>
      <c r="K31" s="34">
        <f>M31+11</f>
        <v>143</v>
      </c>
      <c r="L31" s="33"/>
      <c r="M31" s="34">
        <f>O31+11</f>
        <v>132</v>
      </c>
      <c r="N31" s="33"/>
      <c r="O31" s="34">
        <f>Q31+11</f>
        <v>121</v>
      </c>
      <c r="P31" s="33"/>
      <c r="Q31" s="34">
        <f>S31+11</f>
        <v>110</v>
      </c>
      <c r="R31" s="33"/>
      <c r="S31" s="34">
        <f>U31+11</f>
        <v>99</v>
      </c>
      <c r="T31" s="33"/>
      <c r="U31" s="34">
        <f>U30+5</f>
        <v>88</v>
      </c>
    </row>
    <row r="32" spans="1:21" ht="22.5" customHeight="1">
      <c r="A32" s="10" t="s">
        <v>47</v>
      </c>
      <c r="B32" s="5" t="s">
        <v>84</v>
      </c>
      <c r="C32" s="4" t="s">
        <v>34</v>
      </c>
      <c r="D32" s="33"/>
      <c r="E32" s="41">
        <v>230</v>
      </c>
      <c r="F32" s="33"/>
      <c r="G32" s="42">
        <v>190</v>
      </c>
      <c r="H32" s="33"/>
      <c r="I32" s="42">
        <v>160</v>
      </c>
      <c r="J32" s="33"/>
      <c r="K32" s="34">
        <v>150</v>
      </c>
      <c r="L32" s="33"/>
      <c r="M32" s="34">
        <v>140</v>
      </c>
      <c r="N32" s="33"/>
      <c r="O32" s="34">
        <v>130</v>
      </c>
      <c r="P32" s="43"/>
      <c r="Q32" s="43"/>
      <c r="R32" s="43"/>
      <c r="S32" s="43"/>
      <c r="T32" s="43"/>
      <c r="U32" s="43"/>
    </row>
    <row r="33" spans="1:21" ht="22.5" customHeight="1">
      <c r="A33" s="44" t="s">
        <v>48</v>
      </c>
      <c r="B33" s="32" t="s">
        <v>85</v>
      </c>
      <c r="C33" s="4" t="s">
        <v>34</v>
      </c>
      <c r="D33" s="33"/>
      <c r="E33" s="41">
        <v>235</v>
      </c>
      <c r="F33" s="33"/>
      <c r="G33" s="42">
        <v>195</v>
      </c>
      <c r="H33" s="33"/>
      <c r="I33" s="42">
        <v>165</v>
      </c>
      <c r="J33" s="33"/>
      <c r="K33" s="34">
        <v>155</v>
      </c>
      <c r="L33" s="33"/>
      <c r="M33" s="34">
        <v>145</v>
      </c>
      <c r="N33" s="33"/>
      <c r="O33" s="34">
        <v>135</v>
      </c>
      <c r="P33" s="43"/>
      <c r="Q33" s="43"/>
      <c r="R33" s="43"/>
      <c r="S33" s="43"/>
      <c r="T33" s="43"/>
      <c r="U33" s="43"/>
    </row>
    <row r="34" spans="1:21" ht="23.25" customHeight="1">
      <c r="A34" s="10" t="s">
        <v>49</v>
      </c>
      <c r="B34" s="32" t="s">
        <v>53</v>
      </c>
      <c r="C34" s="4" t="s">
        <v>34</v>
      </c>
      <c r="D34" s="19">
        <v>350</v>
      </c>
      <c r="E34" s="18"/>
      <c r="F34" s="19">
        <v>280</v>
      </c>
      <c r="G34" s="18"/>
      <c r="H34" s="20">
        <v>235</v>
      </c>
      <c r="I34" s="18"/>
      <c r="J34" s="20">
        <f>L34+23</f>
        <v>210</v>
      </c>
      <c r="K34" s="33"/>
      <c r="L34" s="20">
        <f>N34+23</f>
        <v>187</v>
      </c>
      <c r="M34" s="33"/>
      <c r="N34" s="20">
        <f>P34+23</f>
        <v>164</v>
      </c>
      <c r="O34" s="33"/>
      <c r="P34" s="20">
        <f>R34+23</f>
        <v>141</v>
      </c>
      <c r="Q34" s="33"/>
      <c r="R34" s="20">
        <f>T34+23</f>
        <v>118</v>
      </c>
      <c r="S34" s="18"/>
      <c r="T34" s="20">
        <f>T29+8</f>
        <v>95</v>
      </c>
      <c r="U34" s="18"/>
    </row>
    <row r="35" spans="1:21" ht="22.5" customHeight="1">
      <c r="A35" s="10" t="s">
        <v>54</v>
      </c>
      <c r="B35" s="7" t="s">
        <v>57</v>
      </c>
      <c r="C35" s="8" t="s">
        <v>34</v>
      </c>
      <c r="D35" s="45">
        <v>365</v>
      </c>
      <c r="E35" s="17"/>
      <c r="F35" s="46">
        <v>295</v>
      </c>
      <c r="G35" s="17"/>
      <c r="H35" s="31">
        <v>250</v>
      </c>
      <c r="I35" s="17"/>
      <c r="J35" s="31">
        <v>225</v>
      </c>
      <c r="K35" s="17"/>
      <c r="L35" s="31">
        <v>200</v>
      </c>
      <c r="M35" s="17"/>
      <c r="N35" s="31">
        <v>175</v>
      </c>
      <c r="O35" s="17"/>
      <c r="P35" s="31">
        <f>R35+24</f>
        <v>151</v>
      </c>
      <c r="Q35" s="17"/>
      <c r="R35" s="31">
        <f>T35+24</f>
        <v>127</v>
      </c>
      <c r="S35" s="17"/>
      <c r="T35" s="31">
        <f>T34+8</f>
        <v>103</v>
      </c>
      <c r="U35" s="17"/>
    </row>
    <row r="36" spans="1:21" ht="24" customHeight="1">
      <c r="A36" s="10" t="s">
        <v>55</v>
      </c>
      <c r="B36" s="32" t="s">
        <v>58</v>
      </c>
      <c r="C36" s="4" t="s">
        <v>34</v>
      </c>
      <c r="D36" s="40">
        <v>385</v>
      </c>
      <c r="E36" s="18"/>
      <c r="F36" s="19">
        <v>310</v>
      </c>
      <c r="G36" s="18"/>
      <c r="H36" s="20">
        <v>260</v>
      </c>
      <c r="I36" s="18"/>
      <c r="J36" s="20">
        <v>235</v>
      </c>
      <c r="K36" s="18"/>
      <c r="L36" s="20">
        <v>210</v>
      </c>
      <c r="M36" s="18"/>
      <c r="N36" s="20">
        <v>185</v>
      </c>
      <c r="O36" s="18"/>
      <c r="P36" s="20">
        <f>R36+25</f>
        <v>162</v>
      </c>
      <c r="Q36" s="18"/>
      <c r="R36" s="20">
        <f>T36+25</f>
        <v>137</v>
      </c>
      <c r="S36" s="18"/>
      <c r="T36" s="20">
        <f>T35+9</f>
        <v>112</v>
      </c>
      <c r="U36" s="18"/>
    </row>
    <row r="37" spans="1:21" ht="24" customHeight="1">
      <c r="A37" s="11" t="s">
        <v>56</v>
      </c>
      <c r="B37" s="32" t="s">
        <v>61</v>
      </c>
      <c r="C37" s="4" t="s">
        <v>34</v>
      </c>
      <c r="D37" s="18"/>
      <c r="E37" s="18"/>
      <c r="F37" s="19">
        <v>315</v>
      </c>
      <c r="G37" s="18"/>
      <c r="H37" s="20">
        <v>265</v>
      </c>
      <c r="I37" s="18"/>
      <c r="J37" s="20">
        <v>240</v>
      </c>
      <c r="K37" s="18"/>
      <c r="L37" s="20">
        <v>215</v>
      </c>
      <c r="M37" s="18"/>
      <c r="N37" s="20">
        <v>190</v>
      </c>
      <c r="O37" s="18"/>
      <c r="P37" s="20">
        <f>R37+25</f>
        <v>167</v>
      </c>
      <c r="Q37" s="18"/>
      <c r="R37" s="20">
        <f>T37+25</f>
        <v>142</v>
      </c>
      <c r="S37" s="18"/>
      <c r="T37" s="20">
        <f>T36+5</f>
        <v>117</v>
      </c>
      <c r="U37" s="18"/>
    </row>
    <row r="38" spans="1:21" ht="25.5" customHeight="1">
      <c r="A38" s="10" t="s">
        <v>93</v>
      </c>
      <c r="B38" s="5" t="s">
        <v>59</v>
      </c>
      <c r="C38" s="4" t="s">
        <v>34</v>
      </c>
      <c r="D38" s="19">
        <v>400</v>
      </c>
      <c r="E38" s="18"/>
      <c r="F38" s="19">
        <v>320</v>
      </c>
      <c r="G38" s="18"/>
      <c r="H38" s="20">
        <f>J38+25</f>
        <v>270</v>
      </c>
      <c r="I38" s="18"/>
      <c r="J38" s="20">
        <f>L38+25</f>
        <v>245</v>
      </c>
      <c r="K38" s="18"/>
      <c r="L38" s="20">
        <f>N38+25</f>
        <v>220</v>
      </c>
      <c r="M38" s="18"/>
      <c r="N38" s="20">
        <v>195</v>
      </c>
      <c r="O38" s="18"/>
      <c r="P38" s="18"/>
      <c r="Q38" s="18"/>
      <c r="R38" s="18"/>
      <c r="S38" s="18"/>
      <c r="T38" s="18"/>
      <c r="U38" s="18"/>
    </row>
    <row r="39" spans="1:21" ht="33.75" customHeight="1">
      <c r="A39" s="11" t="s">
        <v>94</v>
      </c>
      <c r="B39" s="13" t="s">
        <v>80</v>
      </c>
      <c r="C39" s="12" t="s">
        <v>16</v>
      </c>
      <c r="D39" s="21">
        <v>415</v>
      </c>
      <c r="E39" s="22"/>
      <c r="F39" s="23">
        <v>325</v>
      </c>
      <c r="G39" s="22"/>
      <c r="H39" s="24">
        <v>275</v>
      </c>
      <c r="I39" s="25"/>
      <c r="J39" s="24">
        <f>L39+25</f>
        <v>250</v>
      </c>
      <c r="K39" s="25"/>
      <c r="L39" s="24">
        <f>N39+25</f>
        <v>225</v>
      </c>
      <c r="M39" s="25"/>
      <c r="N39" s="24">
        <v>200</v>
      </c>
      <c r="O39" s="25"/>
      <c r="P39" s="22"/>
      <c r="Q39" s="25"/>
      <c r="R39" s="22"/>
      <c r="S39" s="25"/>
      <c r="T39" s="22"/>
      <c r="U39" s="22"/>
    </row>
    <row r="40" spans="1:21" ht="19.5" customHeight="1">
      <c r="A40" s="81" t="s">
        <v>74</v>
      </c>
      <c r="B40" s="81"/>
      <c r="C40" s="52" t="s">
        <v>76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</row>
    <row r="41" spans="1:21" ht="34.5" customHeight="1">
      <c r="A41" s="81"/>
      <c r="B41" s="81"/>
      <c r="C41" s="58" t="s">
        <v>88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1:21" ht="30.75" customHeight="1">
      <c r="A42" s="81"/>
      <c r="B42" s="81"/>
      <c r="C42" s="55" t="s">
        <v>89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</row>
    <row r="43" spans="1:21" ht="35.25" customHeight="1">
      <c r="A43" s="81"/>
      <c r="B43" s="81"/>
      <c r="C43" s="77" t="s">
        <v>90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</row>
    <row r="44" spans="1:21" ht="29.25" customHeight="1">
      <c r="A44" s="81"/>
      <c r="B44" s="81"/>
      <c r="C44" s="82" t="s">
        <v>81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</row>
    <row r="45" ht="38.25" customHeight="1"/>
    <row r="46" spans="1:21" ht="22.5" customHeight="1">
      <c r="A46" s="74" t="s">
        <v>82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  <row r="47" ht="22.5" customHeight="1"/>
    <row r="48" spans="1:21" ht="21.75" customHeight="1">
      <c r="A48" s="74" t="s">
        <v>64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ht="21">
      <c r="A49" s="74" t="s">
        <v>66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</row>
    <row r="50" spans="1:21" ht="21">
      <c r="A50" s="74" t="s">
        <v>67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</row>
    <row r="51" spans="1:21" ht="21.75" customHeight="1">
      <c r="A51" s="74" t="s">
        <v>68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</row>
    <row r="52" spans="1:21" ht="21.75" customHeight="1">
      <c r="A52" s="74" t="s">
        <v>79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1:21" ht="21.75" customHeight="1">
      <c r="A53" s="74" t="s">
        <v>78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ht="21.75" customHeight="1">
      <c r="A54" s="74" t="s">
        <v>77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ht="42" customHeight="1">
      <c r="A55" s="74" t="s">
        <v>70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ht="21">
      <c r="A56" s="74" t="s">
        <v>71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21">
      <c r="A57" s="74" t="s">
        <v>72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21">
      <c r="A58" s="74" t="s">
        <v>73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21">
      <c r="A59" s="74" t="s">
        <v>69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ht="9" customHeight="1"/>
  </sheetData>
  <sheetProtection/>
  <mergeCells count="41">
    <mergeCell ref="R12:S12"/>
    <mergeCell ref="A48:U48"/>
    <mergeCell ref="A50:U50"/>
    <mergeCell ref="N12:O12"/>
    <mergeCell ref="C44:U44"/>
    <mergeCell ref="J11:O11"/>
    <mergeCell ref="H11:I12"/>
    <mergeCell ref="A57:U57"/>
    <mergeCell ref="B11:B13"/>
    <mergeCell ref="C11:C13"/>
    <mergeCell ref="P11:U11"/>
    <mergeCell ref="P12:Q12"/>
    <mergeCell ref="A52:U52"/>
    <mergeCell ref="A59:U59"/>
    <mergeCell ref="A46:U46"/>
    <mergeCell ref="A51:U51"/>
    <mergeCell ref="A49:U49"/>
    <mergeCell ref="A54:U54"/>
    <mergeCell ref="A55:U55"/>
    <mergeCell ref="A56:U56"/>
    <mergeCell ref="A53:U53"/>
    <mergeCell ref="N1:U1"/>
    <mergeCell ref="N2:U2"/>
    <mergeCell ref="N3:U3"/>
    <mergeCell ref="A5:U5"/>
    <mergeCell ref="A9:U9"/>
    <mergeCell ref="A58:U58"/>
    <mergeCell ref="C43:U43"/>
    <mergeCell ref="J12:K12"/>
    <mergeCell ref="A10:U10"/>
    <mergeCell ref="A40:B44"/>
    <mergeCell ref="D11:E12"/>
    <mergeCell ref="F11:G12"/>
    <mergeCell ref="C40:U40"/>
    <mergeCell ref="C42:U42"/>
    <mergeCell ref="C41:U41"/>
    <mergeCell ref="A6:U6"/>
    <mergeCell ref="A7:U7"/>
    <mergeCell ref="T12:U12"/>
    <mergeCell ref="L12:M12"/>
    <mergeCell ref="A11:A13"/>
  </mergeCells>
  <printOptions/>
  <pageMargins left="0.5905511811023623" right="0.3937007874015748" top="0.7874015748031497" bottom="0.3937007874015748" header="0.3937007874015748" footer="0.1968503937007874"/>
  <pageSetup firstPageNumber="423" useFirstPageNumber="1" horizontalDpi="600" verticalDpi="600" orientation="landscape" paperSize="9" scale="78" r:id="rId1"/>
  <headerFooter scaleWithDoc="0" alignWithMargins="0">
    <oddHeader>&amp;C&amp;P</oddHeader>
  </headerFooter>
  <rowBreaks count="1" manualBreakCount="1">
    <brk id="4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8.66015625" defaultRowHeight="18"/>
  <sheetData>
    <row r="1" ht="18">
      <c r="A1">
        <f>120-83</f>
        <v>37</v>
      </c>
    </row>
    <row r="2" ht="18">
      <c r="A2">
        <f>A1/4</f>
        <v>9.25</v>
      </c>
    </row>
    <row r="3" ht="18">
      <c r="A3">
        <f>95-81</f>
        <v>14</v>
      </c>
    </row>
    <row r="4" ht="18">
      <c r="A4">
        <f>A3/3</f>
        <v>4.666666666666667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2017-10-06T13:34:27Z</cp:lastPrinted>
  <dcterms:created xsi:type="dcterms:W3CDTF">2005-10-28T08:58:28Z</dcterms:created>
  <dcterms:modified xsi:type="dcterms:W3CDTF">2017-10-06T13:35:17Z</dcterms:modified>
  <cp:category/>
  <cp:version/>
  <cp:contentType/>
  <cp:contentStatus/>
</cp:coreProperties>
</file>